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ZSOLT\EGYETEMI PÁLYÁZATI PROJEKTEK\INNOVÁCIÓS Ökopályázat\PoC\2022 NYE\"/>
    </mc:Choice>
  </mc:AlternateContent>
  <xr:revisionPtr revIDLastSave="0" documentId="13_ncr:1_{F5CFEF6C-76C8-4365-A280-1C044BEA77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énzügyi terv" sheetId="4" r:id="rId1"/>
    <sheet name="számolótábla,kitöltési segédlet" sheetId="6" r:id="rId2"/>
  </sheets>
  <definedNames>
    <definedName name="_xlnm.Print_Area" localSheetId="0">'Pénzügyi terv'!$A$4:$N$39</definedName>
    <definedName name="Tevékenység">'Pénzügyi terv'!$C$9:$C$14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4" l="1"/>
  <c r="N36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I35" i="6"/>
  <c r="H35" i="6"/>
  <c r="I20" i="6"/>
  <c r="I19" i="6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K19" i="6"/>
  <c r="K20" i="6"/>
  <c r="G20" i="6"/>
  <c r="G19" i="6"/>
  <c r="D5" i="6"/>
  <c r="D11" i="6"/>
  <c r="G36" i="4" l="1"/>
  <c r="M24" i="6"/>
  <c r="M35" i="6" s="1"/>
  <c r="V21" i="6"/>
  <c r="V22" i="6"/>
  <c r="V23" i="6"/>
  <c r="V25" i="6"/>
  <c r="V26" i="6"/>
  <c r="V27" i="6"/>
  <c r="V28" i="6"/>
  <c r="V29" i="6"/>
  <c r="V30" i="6"/>
  <c r="V31" i="6"/>
  <c r="V32" i="6"/>
  <c r="V33" i="6"/>
  <c r="V34" i="6"/>
  <c r="J35" i="6"/>
  <c r="L35" i="6"/>
  <c r="N35" i="6"/>
  <c r="O35" i="6"/>
  <c r="P35" i="6"/>
  <c r="Q35" i="6"/>
  <c r="R35" i="6"/>
  <c r="S35" i="6"/>
  <c r="T35" i="6"/>
  <c r="U35" i="6"/>
  <c r="F35" i="6"/>
  <c r="F25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20" i="4"/>
  <c r="I21" i="4"/>
  <c r="I22" i="4"/>
  <c r="I23" i="4"/>
  <c r="I24" i="4"/>
  <c r="I26" i="4"/>
  <c r="I27" i="4"/>
  <c r="I28" i="4"/>
  <c r="I29" i="4"/>
  <c r="I30" i="4"/>
  <c r="I31" i="4"/>
  <c r="I32" i="4"/>
  <c r="I33" i="4"/>
  <c r="I34" i="4"/>
  <c r="I35" i="4"/>
  <c r="I20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F28" i="4"/>
  <c r="F29" i="4"/>
  <c r="F30" i="4"/>
  <c r="F31" i="4"/>
  <c r="F32" i="4"/>
  <c r="F33" i="4"/>
  <c r="F34" i="4"/>
  <c r="F35" i="4"/>
  <c r="F22" i="4"/>
  <c r="F23" i="4"/>
  <c r="F24" i="4"/>
  <c r="F26" i="4"/>
  <c r="F27" i="4"/>
  <c r="H36" i="4" l="1"/>
  <c r="J36" i="4"/>
  <c r="K36" i="4"/>
  <c r="L36" i="4"/>
  <c r="M36" i="4"/>
  <c r="I36" i="4"/>
  <c r="V24" i="6"/>
  <c r="V19" i="6"/>
  <c r="V20" i="6"/>
  <c r="K35" i="6"/>
  <c r="G35" i="6"/>
  <c r="V35" i="6" l="1"/>
  <c r="D12" i="6"/>
  <c r="D6" i="6"/>
  <c r="F36" i="4" l="1"/>
</calcChain>
</file>

<file path=xl/sharedStrings.xml><?xml version="1.0" encoding="utf-8"?>
<sst xmlns="http://schemas.openxmlformats.org/spreadsheetml/2006/main" count="142" uniqueCount="52">
  <si>
    <t>1. hónap</t>
  </si>
  <si>
    <t>2. hónap</t>
  </si>
  <si>
    <t>3. hónap</t>
  </si>
  <si>
    <t>4. hónap</t>
  </si>
  <si>
    <t>5. hónap</t>
  </si>
  <si>
    <t>Összesen:</t>
  </si>
  <si>
    <t>Pozíció megnevezése</t>
  </si>
  <si>
    <t>Szolgáltatás megnevezése</t>
  </si>
  <si>
    <t>EGYSZERŰSÍTETT PÉNZÜGYI TERV ADATLAP</t>
  </si>
  <si>
    <t>Pénzügyi tervben szerepeltethető havi bérjellegű kiadás (Ft/hó):</t>
  </si>
  <si>
    <t>bruttó bér (Ft/hó):</t>
  </si>
  <si>
    <t>résztvevő neve</t>
  </si>
  <si>
    <t>indikatív ajánlatot adó cég neve</t>
  </si>
  <si>
    <t>A mérföldkőhöz kapcsolódó tevékenységek</t>
  </si>
  <si>
    <t>Mérföldkő</t>
  </si>
  <si>
    <t>2022 december</t>
  </si>
  <si>
    <t>2023 január</t>
  </si>
  <si>
    <r>
      <t xml:space="preserve">Feladatcsoportok mérföldkövenként </t>
    </r>
    <r>
      <rPr>
        <i/>
        <sz val="12"/>
        <color theme="1"/>
        <rFont val="Calibri"/>
        <family val="2"/>
        <charset val="238"/>
        <scheme val="minor"/>
      </rPr>
      <t>Kérjük, definiálja a projekt mérföldköveit! A mérföldköveket egy-egy fejlesztési szakasz lezáráshoz kell illeszteni a Pályázati adatlapnak megfelelően</t>
    </r>
    <r>
      <rPr>
        <b/>
        <sz val="14"/>
        <color theme="1"/>
        <rFont val="Calibri"/>
        <family val="2"/>
        <scheme val="minor"/>
      </rPr>
      <t xml:space="preserve">           </t>
    </r>
  </si>
  <si>
    <t>6. hónap</t>
  </si>
  <si>
    <t>7. hónap</t>
  </si>
  <si>
    <t>Pozíció megnevezése*</t>
  </si>
  <si>
    <t>Adatok(szuperbruttó Ft) havi bontásban</t>
  </si>
  <si>
    <r>
      <t xml:space="preserve">Kérjük </t>
    </r>
    <r>
      <rPr>
        <b/>
        <sz val="16"/>
        <color theme="1"/>
        <rFont val="Calibri"/>
        <family val="2"/>
        <charset val="238"/>
        <scheme val="minor"/>
      </rPr>
      <t>"</t>
    </r>
    <r>
      <rPr>
        <sz val="16"/>
        <color theme="1"/>
        <rFont val="Calibri"/>
        <family val="2"/>
        <charset val="238"/>
        <scheme val="minor"/>
      </rPr>
      <t>X" vagy kitöltő szín használatát a tervezés során</t>
    </r>
  </si>
  <si>
    <t>Egyéb, külsősök (SZTE-vel nem áll fent munkaviszony)</t>
  </si>
  <si>
    <t xml:space="preserve"> köthető szerződés típusa: megbízási jogviszony(90%-os költséghányaddal)</t>
  </si>
  <si>
    <r>
      <t xml:space="preserve">bér esetén </t>
    </r>
    <r>
      <rPr>
        <b/>
        <i/>
        <sz val="11"/>
        <color theme="1"/>
        <rFont val="Calibri"/>
        <family val="2"/>
        <charset val="238"/>
        <scheme val="minor"/>
      </rPr>
      <t>bruttó bér</t>
    </r>
    <r>
      <rPr>
        <i/>
        <sz val="11"/>
        <color theme="1"/>
        <rFont val="Calibri"/>
        <family val="2"/>
        <charset val="238"/>
        <scheme val="minor"/>
      </rPr>
      <t xml:space="preserve"> v. szolgáltatás esetén</t>
    </r>
    <r>
      <rPr>
        <b/>
        <i/>
        <sz val="11"/>
        <color theme="1"/>
        <rFont val="Calibri"/>
        <family val="2"/>
        <charset val="238"/>
        <scheme val="minor"/>
      </rPr>
      <t xml:space="preserve"> nettó vállalkozói díj</t>
    </r>
    <r>
      <rPr>
        <i/>
        <sz val="11"/>
        <color theme="1"/>
        <rFont val="Calibri"/>
        <family val="2"/>
        <charset val="238"/>
        <scheme val="minor"/>
      </rPr>
      <t>(Ft)</t>
    </r>
  </si>
  <si>
    <r>
      <t xml:space="preserve">bér esetén </t>
    </r>
    <r>
      <rPr>
        <b/>
        <i/>
        <sz val="11"/>
        <color theme="1"/>
        <rFont val="Calibri"/>
        <family val="2"/>
        <charset val="238"/>
        <scheme val="minor"/>
      </rPr>
      <t>szocho értéke</t>
    </r>
    <r>
      <rPr>
        <i/>
        <sz val="11"/>
        <color theme="1"/>
        <rFont val="Calibri"/>
        <family val="2"/>
        <charset val="238"/>
        <scheme val="minor"/>
      </rPr>
      <t xml:space="preserve"> v. szolgáltatás esetén </t>
    </r>
    <r>
      <rPr>
        <b/>
        <i/>
        <sz val="11"/>
        <color theme="1"/>
        <rFont val="Calibri"/>
        <family val="2"/>
        <charset val="238"/>
        <scheme val="minor"/>
      </rPr>
      <t>áfa összege</t>
    </r>
    <r>
      <rPr>
        <i/>
        <sz val="11"/>
        <color theme="1"/>
        <rFont val="Calibri"/>
        <family val="2"/>
        <charset val="238"/>
        <scheme val="minor"/>
      </rPr>
      <t>(Ft)</t>
    </r>
  </si>
  <si>
    <r>
      <t xml:space="preserve">bér esetén </t>
    </r>
    <r>
      <rPr>
        <b/>
        <i/>
        <sz val="11"/>
        <color theme="1"/>
        <rFont val="Calibri"/>
        <family val="2"/>
        <charset val="238"/>
        <scheme val="minor"/>
      </rPr>
      <t>szocho értéke</t>
    </r>
    <r>
      <rPr>
        <i/>
        <sz val="11"/>
        <color theme="1"/>
        <rFont val="Calibri"/>
        <family val="2"/>
        <charset val="238"/>
        <scheme val="minor"/>
      </rPr>
      <t xml:space="preserve"> v. szolgáltatás esetén </t>
    </r>
    <r>
      <rPr>
        <b/>
        <i/>
        <sz val="11"/>
        <color theme="1"/>
        <rFont val="Calibri"/>
        <family val="2"/>
        <charset val="238"/>
        <scheme val="minor"/>
      </rPr>
      <t>áfa összege</t>
    </r>
    <r>
      <rPr>
        <i/>
        <sz val="11"/>
        <color theme="1"/>
        <rFont val="Calibri"/>
        <family val="2"/>
        <charset val="238"/>
        <scheme val="minor"/>
      </rPr>
      <t>(Ft)*</t>
    </r>
  </si>
  <si>
    <t>Kutatók (SZTE-vel munkaviszony áll fent)</t>
  </si>
  <si>
    <t>munkaviszony</t>
  </si>
  <si>
    <t>számlaképes</t>
  </si>
  <si>
    <t>nem áll fent munkaviszony (megbízási jogviszony 90%-os költséghányaddal)</t>
  </si>
  <si>
    <t>Minta Péter</t>
  </si>
  <si>
    <t>Példa Pál</t>
  </si>
  <si>
    <t>ABC Kft.</t>
  </si>
  <si>
    <t>összesen</t>
  </si>
  <si>
    <t>köthető szerződés típusa: bérkiegészítés</t>
  </si>
  <si>
    <t>Szolgáltatás beszerzés esetén kötelezően csatolandó az adatlaphoz a vonatkozó műszaki specifikáció, és egy indikatív árajánlat. Bruttó 300e Ft értéket meghaladó beszerzés esetén 3 ajánlat benyújtása kötelező!</t>
  </si>
  <si>
    <t>* Projektben betöltött</t>
  </si>
  <si>
    <t>szocho (13%):</t>
  </si>
  <si>
    <t>*1) szocho értéke 13% munkaviszony esetén, megbízási jogviszony esetén a szocho értéke a bruttó bér 90%-nak a 13%-a
   2) áfa összege az indikatív árajánlaton szereplő áfa összeg!</t>
  </si>
  <si>
    <t>2023 február</t>
  </si>
  <si>
    <t>2023 március</t>
  </si>
  <si>
    <t>2023 április</t>
  </si>
  <si>
    <t>2023 május</t>
  </si>
  <si>
    <t>2023 június</t>
  </si>
  <si>
    <t>3. sz. melléklet</t>
  </si>
  <si>
    <t>EGYSZERŰSÍTETT PÉNZÜGYI TERV ADATLAP a Nyíregyházi Egyetem Proof of Concept Alapjához</t>
  </si>
  <si>
    <t>2022 november</t>
  </si>
  <si>
    <t>8. hónap</t>
  </si>
  <si>
    <t>A projekt rendelkezésre álló megvalósítási időtartama minimum 3 hónap maximum 8 hónap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</si>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</sst>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HUF&quot;"/>
    <numFmt numFmtId="165" formatCode="_-* #,##0_-;\-* #,##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b/>
      <sz val="2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9">
    <xf numFmtId="0" fontId="0" fillId="0" borderId="0" xfId="0"/>
    <xf numFmtId="164" fontId="1" fillId="2" borderId="4" xfId="0" applyNumberFormat="1" applyFont="1" applyFill="1" applyBorder="1"/>
    <xf numFmtId="0" fontId="3" fillId="2" borderId="3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8" fillId="0" borderId="0" xfId="0" applyFont="1" applyAlignment="1">
      <alignment vertical="top"/>
    </xf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165" fontId="0" fillId="4" borderId="2" xfId="1" applyNumberFormat="1" applyFont="1" applyFill="1" applyBorder="1"/>
    <xf numFmtId="0" fontId="2" fillId="4" borderId="29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3" fillId="0" borderId="0" xfId="0" applyFont="1"/>
    <xf numFmtId="0" fontId="1" fillId="0" borderId="35" xfId="0" applyFont="1" applyBorder="1" applyAlignment="1">
      <alignment horizontal="left" vertical="center" wrapText="1"/>
    </xf>
    <xf numFmtId="0" fontId="1" fillId="3" borderId="38" xfId="0" applyFont="1" applyFill="1" applyBorder="1"/>
    <xf numFmtId="0" fontId="1" fillId="3" borderId="37" xfId="0" applyFont="1" applyFill="1" applyBorder="1"/>
    <xf numFmtId="0" fontId="1" fillId="3" borderId="39" xfId="0" applyFont="1" applyFill="1" applyBorder="1"/>
    <xf numFmtId="0" fontId="14" fillId="0" borderId="0" xfId="0" applyFont="1"/>
    <xf numFmtId="0" fontId="1" fillId="3" borderId="29" xfId="0" applyFont="1" applyFill="1" applyBorder="1"/>
    <xf numFmtId="0" fontId="1" fillId="3" borderId="30" xfId="0" applyFont="1" applyFill="1" applyBorder="1"/>
    <xf numFmtId="0" fontId="1" fillId="3" borderId="31" xfId="0" applyFont="1" applyFill="1" applyBorder="1"/>
    <xf numFmtId="0" fontId="1" fillId="3" borderId="40" xfId="0" applyFont="1" applyFill="1" applyBorder="1"/>
    <xf numFmtId="164" fontId="6" fillId="2" borderId="2" xfId="0" applyNumberFormat="1" applyFont="1" applyFill="1" applyBorder="1"/>
    <xf numFmtId="0" fontId="1" fillId="0" borderId="12" xfId="0" applyFont="1" applyBorder="1"/>
    <xf numFmtId="0" fontId="1" fillId="0" borderId="36" xfId="0" applyFont="1" applyBorder="1"/>
    <xf numFmtId="0" fontId="1" fillId="0" borderId="41" xfId="0" applyFont="1" applyBorder="1"/>
    <xf numFmtId="0" fontId="1" fillId="0" borderId="34" xfId="0" applyFont="1" applyBorder="1"/>
    <xf numFmtId="164" fontId="1" fillId="0" borderId="39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35" xfId="0" applyFont="1" applyBorder="1"/>
    <xf numFmtId="0" fontId="1" fillId="0" borderId="32" xfId="0" applyFont="1" applyBorder="1"/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Border="1" applyAlignment="1">
      <alignment wrapText="1"/>
    </xf>
    <xf numFmtId="164" fontId="3" fillId="2" borderId="3" xfId="0" applyNumberFormat="1" applyFont="1" applyFill="1" applyBorder="1"/>
    <xf numFmtId="0" fontId="3" fillId="0" borderId="0" xfId="0" applyFont="1" applyBorder="1" applyAlignment="1"/>
    <xf numFmtId="0" fontId="3" fillId="0" borderId="2" xfId="0" applyFont="1" applyBorder="1" applyAlignment="1"/>
    <xf numFmtId="0" fontId="17" fillId="0" borderId="0" xfId="0" applyFont="1"/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47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textRotation="255"/>
    </xf>
    <xf numFmtId="0" fontId="10" fillId="4" borderId="19" xfId="0" applyFont="1" applyFill="1" applyBorder="1" applyAlignment="1">
      <alignment horizontal="center" textRotation="255"/>
    </xf>
    <xf numFmtId="0" fontId="10" fillId="4" borderId="3" xfId="0" applyFont="1" applyFill="1" applyBorder="1" applyAlignment="1">
      <alignment horizontal="center" textRotation="255"/>
    </xf>
    <xf numFmtId="0" fontId="3" fillId="4" borderId="1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Border="1" applyAlignment="1"/>
    <xf numFmtId="0" fontId="4" fillId="0" borderId="2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 wrapText="1"/>
    </xf>
    <xf numFmtId="0" fontId="1" fillId="3" borderId="45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3" fillId="0" borderId="48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0" fillId="4" borderId="18" xfId="0" applyFont="1" applyFill="1" applyBorder="1" applyAlignment="1">
      <alignment horizontal="center" vertical="top" textRotation="255"/>
    </xf>
    <xf numFmtId="0" fontId="2" fillId="4" borderId="29" xfId="0" applyFont="1" applyFill="1" applyBorder="1" applyAlignment="1">
      <alignment vertical="top" wrapText="1"/>
    </xf>
    <xf numFmtId="0" fontId="1" fillId="0" borderId="25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164" fontId="1" fillId="0" borderId="45" xfId="0" applyNumberFormat="1" applyFont="1" applyFill="1" applyBorder="1" applyAlignment="1">
      <alignment horizontal="center" vertical="top"/>
    </xf>
    <xf numFmtId="164" fontId="1" fillId="0" borderId="38" xfId="0" applyNumberFormat="1" applyFont="1" applyFill="1" applyBorder="1" applyAlignment="1">
      <alignment horizontal="center" vertical="top"/>
    </xf>
    <xf numFmtId="0" fontId="10" fillId="4" borderId="19" xfId="0" applyFont="1" applyFill="1" applyBorder="1" applyAlignment="1">
      <alignment horizontal="center" vertical="top" textRotation="255"/>
    </xf>
    <xf numFmtId="0" fontId="2" fillId="4" borderId="30" xfId="0" applyFont="1" applyFill="1" applyBorder="1" applyAlignment="1">
      <alignment vertical="top" wrapText="1"/>
    </xf>
    <xf numFmtId="0" fontId="1" fillId="0" borderId="26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0" fontId="1" fillId="0" borderId="26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0" fontId="10" fillId="4" borderId="3" xfId="0" applyFont="1" applyFill="1" applyBorder="1" applyAlignment="1">
      <alignment horizontal="center" vertical="top" textRotation="255"/>
    </xf>
    <xf numFmtId="0" fontId="2" fillId="4" borderId="31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41" xfId="0" applyFont="1" applyBorder="1" applyAlignment="1">
      <alignment vertical="top"/>
    </xf>
    <xf numFmtId="0" fontId="3" fillId="0" borderId="2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306161</xdr:colOff>
      <xdr:row>3</xdr:row>
      <xdr:rowOff>204106</xdr:rowOff>
    </xdr:from>
    <xdr:to>
      <xdr:col>1</xdr:col>
      <xdr:colOff>2177143</xdr:colOff>
      <xdr:row>3</xdr:row>
      <xdr:rowOff>1235893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F05D845F-6908-5138-0329-17610A530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161" y="204106"/>
          <a:ext cx="2636384" cy="1031787"/>
        </a:xfrm>
        <a:prstGeom prst="rect">
          <a:avLst/>
        </a:prstGeom>
      </xdr:spPr>
    </xdr:pic>
    <xdr:clientData/>
  </xdr:twoCellAnchor>
  <xdr:twoCellAnchor editAs="oneCell">
    <xdr:from>
      <xdr:col>10</xdr:col>
      <xdr:colOff>765402</xdr:colOff>
      <xdr:row>3</xdr:row>
      <xdr:rowOff>136071</xdr:rowOff>
    </xdr:from>
    <xdr:to>
      <xdr:col>12</xdr:col>
      <xdr:colOff>1190626</xdr:colOff>
      <xdr:row>3</xdr:row>
      <xdr:rowOff>1238307</xdr:rowOff>
    </xdr:to>
    <xdr:pic>
      <xdr:nvPicPr>
        <xdr:cNvPr id="4" name="Kép 3" descr="A képen szöveg látható&#10;&#10;Automatikusan generált leírás">
          <a:extLst>
            <a:ext uri="{FF2B5EF4-FFF2-40B4-BE49-F238E27FC236}">
              <a16:creationId xmlns:a16="http://schemas.microsoft.com/office/drawing/2014/main" id="{5E2ADD9A-7759-BDAA-48C4-490CF4E94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48840" y="136071"/>
          <a:ext cx="2602366" cy="1102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56" zoomScaleNormal="56" workbookViewId="0">
      <pane xSplit="3" ySplit="8" topLeftCell="D9" activePane="bottomRight" state="frozen"/>
      <selection pane="topRight" activeCell="C1" sqref="C1"/>
      <selection pane="bottomLeft" activeCell="A2" sqref="A2"/>
      <selection pane="bottomRight" activeCell="A4" sqref="A4:N39"/>
    </sheetView>
  </sheetViews>
  <sheetFormatPr defaultColWidth="11.5703125" defaultRowHeight="15" x14ac:dyDescent="0.25"/>
  <cols>
    <col min="2" max="2" width="37.28515625" customWidth="1"/>
    <col min="3" max="3" width="30.42578125" customWidth="1"/>
    <col min="4" max="4" width="39.42578125" bestFit="1" customWidth="1"/>
    <col min="5" max="5" width="87.42578125" bestFit="1" customWidth="1"/>
    <col min="6" max="7" width="18.28515625" customWidth="1"/>
    <col min="8" max="8" width="19.7109375" customWidth="1"/>
    <col min="9" max="9" width="19.42578125" customWidth="1"/>
    <col min="10" max="12" width="16.28515625" customWidth="1"/>
    <col min="13" max="13" width="21.28515625" customWidth="1"/>
    <col min="14" max="14" width="17.28515625" customWidth="1"/>
  </cols>
  <sheetData>
    <row r="1" spans="1:14" hidden="1" x14ac:dyDescent="0.25">
      <c r="E1" t="s">
        <v>29</v>
      </c>
    </row>
    <row r="2" spans="1:14" hidden="1" x14ac:dyDescent="0.25">
      <c r="E2" t="s">
        <v>31</v>
      </c>
    </row>
    <row r="3" spans="1:14" hidden="1" x14ac:dyDescent="0.25">
      <c r="E3" t="s">
        <v>30</v>
      </c>
    </row>
    <row r="4" spans="1:14" ht="108" customHeight="1" x14ac:dyDescent="0.25">
      <c r="A4" s="108" t="s">
        <v>47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37.5" customHeight="1" thickBot="1" x14ac:dyDescent="0.4">
      <c r="A5" s="101" t="s">
        <v>46</v>
      </c>
      <c r="B5" s="101"/>
      <c r="I5" s="107" t="s">
        <v>22</v>
      </c>
      <c r="J5" s="107"/>
      <c r="K5" s="107"/>
      <c r="L5" s="107"/>
      <c r="M5" s="107"/>
      <c r="N5" s="100"/>
    </row>
    <row r="6" spans="1:14" ht="41.25" customHeight="1" thickBot="1" x14ac:dyDescent="0.3">
      <c r="A6" s="91" t="s">
        <v>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4" ht="58.5" customHeight="1" thickBot="1" x14ac:dyDescent="0.3">
      <c r="A7" s="66" t="s">
        <v>17</v>
      </c>
      <c r="B7" s="67"/>
      <c r="C7" s="85" t="s">
        <v>13</v>
      </c>
      <c r="D7" s="86"/>
      <c r="E7" s="87"/>
      <c r="F7" s="60" t="s">
        <v>50</v>
      </c>
      <c r="G7" s="61"/>
      <c r="H7" s="61"/>
      <c r="I7" s="61"/>
      <c r="J7" s="61"/>
      <c r="K7" s="61"/>
      <c r="L7" s="61"/>
      <c r="M7" s="62"/>
    </row>
    <row r="8" spans="1:14" ht="63" customHeight="1" thickBot="1" x14ac:dyDescent="0.3">
      <c r="A8" s="68"/>
      <c r="B8" s="69"/>
      <c r="C8" s="88"/>
      <c r="D8" s="89"/>
      <c r="E8" s="90"/>
      <c r="F8" s="53" t="s">
        <v>0</v>
      </c>
      <c r="G8" s="54" t="s">
        <v>1</v>
      </c>
      <c r="H8" s="54" t="s">
        <v>2</v>
      </c>
      <c r="I8" s="54" t="s">
        <v>3</v>
      </c>
      <c r="J8" s="55" t="s">
        <v>4</v>
      </c>
      <c r="K8" s="55" t="s">
        <v>18</v>
      </c>
      <c r="L8" s="55" t="s">
        <v>19</v>
      </c>
      <c r="M8" s="56" t="s">
        <v>49</v>
      </c>
    </row>
    <row r="9" spans="1:14" ht="18.75" x14ac:dyDescent="0.3">
      <c r="A9" s="70"/>
      <c r="B9" s="71"/>
      <c r="C9" s="82"/>
      <c r="D9" s="83"/>
      <c r="E9" s="84"/>
      <c r="F9" s="26"/>
      <c r="G9" s="102"/>
      <c r="H9" s="9"/>
      <c r="I9" s="9"/>
      <c r="J9" s="9"/>
      <c r="K9" s="31"/>
      <c r="L9" s="31"/>
      <c r="M9" s="10"/>
    </row>
    <row r="10" spans="1:14" ht="18.75" x14ac:dyDescent="0.3">
      <c r="A10" s="72"/>
      <c r="B10" s="73"/>
      <c r="C10" s="76"/>
      <c r="D10" s="77"/>
      <c r="E10" s="78"/>
      <c r="F10" s="27"/>
      <c r="G10" s="103"/>
      <c r="H10" s="3"/>
      <c r="I10" s="3"/>
      <c r="J10" s="3"/>
      <c r="K10" s="32"/>
      <c r="L10" s="32"/>
      <c r="M10" s="4"/>
    </row>
    <row r="11" spans="1:14" ht="19.5" thickBot="1" x14ac:dyDescent="0.35">
      <c r="A11" s="74"/>
      <c r="B11" s="75"/>
      <c r="C11" s="79"/>
      <c r="D11" s="80"/>
      <c r="E11" s="81"/>
      <c r="F11" s="28"/>
      <c r="G11" s="104"/>
      <c r="H11" s="5"/>
      <c r="I11" s="5"/>
      <c r="J11" s="5"/>
      <c r="K11" s="33"/>
      <c r="L11" s="33"/>
      <c r="M11" s="6"/>
    </row>
    <row r="12" spans="1:14" ht="18.75" x14ac:dyDescent="0.3">
      <c r="A12" s="70"/>
      <c r="B12" s="71"/>
      <c r="C12" s="82"/>
      <c r="D12" s="83"/>
      <c r="E12" s="84"/>
      <c r="F12" s="29"/>
      <c r="G12" s="105"/>
      <c r="H12" s="7"/>
      <c r="I12" s="7"/>
      <c r="J12" s="7"/>
      <c r="K12" s="34"/>
      <c r="L12" s="34"/>
      <c r="M12" s="8"/>
    </row>
    <row r="13" spans="1:14" ht="18.75" x14ac:dyDescent="0.3">
      <c r="A13" s="72"/>
      <c r="B13" s="73"/>
      <c r="C13" s="76"/>
      <c r="D13" s="77"/>
      <c r="E13" s="78"/>
      <c r="F13" s="27"/>
      <c r="G13" s="103"/>
      <c r="H13" s="3"/>
      <c r="I13" s="3"/>
      <c r="J13" s="3"/>
      <c r="K13" s="32"/>
      <c r="L13" s="32"/>
      <c r="M13" s="4"/>
    </row>
    <row r="14" spans="1:14" ht="19.5" thickBot="1" x14ac:dyDescent="0.35">
      <c r="A14" s="74"/>
      <c r="B14" s="75"/>
      <c r="C14" s="79"/>
      <c r="D14" s="80"/>
      <c r="E14" s="81"/>
      <c r="F14" s="28"/>
      <c r="G14" s="104"/>
      <c r="H14" s="5"/>
      <c r="I14" s="5"/>
      <c r="J14" s="5"/>
      <c r="K14" s="33"/>
      <c r="L14" s="33"/>
      <c r="M14" s="6"/>
    </row>
    <row r="15" spans="1:14" ht="18.75" x14ac:dyDescent="0.3">
      <c r="A15" s="45"/>
      <c r="B15" s="45"/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6"/>
    </row>
    <row r="16" spans="1:14" ht="18.75" x14ac:dyDescent="0.3">
      <c r="B16" s="17"/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</row>
    <row r="17" spans="1:14" ht="18.75" x14ac:dyDescent="0.3">
      <c r="B17" s="17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6"/>
    </row>
    <row r="18" spans="1:14" ht="21.75" thickBot="1" x14ac:dyDescent="0.4">
      <c r="J18" s="107" t="s">
        <v>21</v>
      </c>
      <c r="K18" s="107"/>
      <c r="L18" s="107"/>
      <c r="M18" s="107"/>
    </row>
    <row r="19" spans="1:14" ht="21.75" thickBot="1" x14ac:dyDescent="0.4">
      <c r="A19" s="25"/>
      <c r="F19" s="51" t="s">
        <v>48</v>
      </c>
      <c r="G19" s="106" t="s">
        <v>15</v>
      </c>
      <c r="H19" s="44" t="s">
        <v>16</v>
      </c>
      <c r="I19" s="44" t="s">
        <v>41</v>
      </c>
      <c r="J19" s="44" t="s">
        <v>42</v>
      </c>
      <c r="K19" s="44" t="s">
        <v>43</v>
      </c>
      <c r="L19" s="44" t="s">
        <v>44</v>
      </c>
      <c r="M19" s="52" t="s">
        <v>45</v>
      </c>
      <c r="N19" s="128" t="s">
        <v>51</v>
      </c>
    </row>
    <row r="20" spans="1:14" ht="19.5" customHeight="1" x14ac:dyDescent="0.3">
      <c r="A20" s="63" t="s">
        <v>14</v>
      </c>
      <c r="B20" s="19"/>
      <c r="C20" s="22" t="s">
        <v>20</v>
      </c>
      <c r="D20" s="36" t="s">
        <v>11</v>
      </c>
      <c r="E20" s="41" t="s">
        <v>29</v>
      </c>
      <c r="F20" s="40">
        <v>0</v>
      </c>
      <c r="G20" s="40">
        <v>0</v>
      </c>
      <c r="H20" s="40">
        <v>0</v>
      </c>
      <c r="I20" s="40">
        <f>+'számolótábla,kitöltési segédlet'!L19+'számolótábla,kitöltési segédlet'!M19</f>
        <v>0</v>
      </c>
      <c r="J20" s="40">
        <f>+'számolótábla,kitöltési segédlet'!N19+'számolótábla,kitöltési segédlet'!O19</f>
        <v>0</v>
      </c>
      <c r="K20" s="40">
        <f>+'számolótábla,kitöltési segédlet'!P19+'számolótábla,kitöltési segédlet'!Q19</f>
        <v>0</v>
      </c>
      <c r="L20" s="40">
        <f>+'számolótábla,kitöltési segédlet'!R19+'számolótábla,kitöltési segédlet'!S19</f>
        <v>0</v>
      </c>
      <c r="M20" s="57">
        <f>+'számolótábla,kitöltési segédlet'!T19+'számolótábla,kitöltési segédlet'!U19</f>
        <v>0</v>
      </c>
      <c r="N20" s="57">
        <f>SUM(F20:M20)</f>
        <v>0</v>
      </c>
    </row>
    <row r="21" spans="1:14" ht="18.75" x14ac:dyDescent="0.3">
      <c r="A21" s="64"/>
      <c r="B21" s="20"/>
      <c r="C21" s="23" t="s">
        <v>20</v>
      </c>
      <c r="D21" s="37" t="s">
        <v>11</v>
      </c>
      <c r="E21" s="42" t="s">
        <v>31</v>
      </c>
      <c r="F21" s="40">
        <v>0</v>
      </c>
      <c r="G21" s="40">
        <v>0</v>
      </c>
      <c r="H21" s="40">
        <v>0</v>
      </c>
      <c r="I21" s="40">
        <f>+'számolótábla,kitöltési segédlet'!L20+'számolótábla,kitöltési segédlet'!M20</f>
        <v>0</v>
      </c>
      <c r="J21" s="40">
        <f>+'számolótábla,kitöltési segédlet'!N20+'számolótábla,kitöltési segédlet'!O20</f>
        <v>0</v>
      </c>
      <c r="K21" s="40">
        <f>+'számolótábla,kitöltési segédlet'!P20+'számolótábla,kitöltési segédlet'!Q20</f>
        <v>0</v>
      </c>
      <c r="L21" s="40">
        <f>+'számolótábla,kitöltési segédlet'!R20+'számolótábla,kitöltési segédlet'!S20</f>
        <v>0</v>
      </c>
      <c r="M21" s="57">
        <f>+'számolótábla,kitöltési segédlet'!T20+'számolótábla,kitöltési segédlet'!U20</f>
        <v>0</v>
      </c>
      <c r="N21" s="57">
        <f t="shared" ref="N21:N35" si="0">SUM(F21:M21)</f>
        <v>0</v>
      </c>
    </row>
    <row r="22" spans="1:14" ht="18.75" x14ac:dyDescent="0.3">
      <c r="A22" s="64"/>
      <c r="B22" s="20"/>
      <c r="C22" s="23" t="s">
        <v>20</v>
      </c>
      <c r="D22" s="37" t="s">
        <v>11</v>
      </c>
      <c r="E22" s="42"/>
      <c r="F22" s="40">
        <f>+'számolótábla,kitöltési segédlet'!F21+'számolótábla,kitöltési segédlet'!G21</f>
        <v>0</v>
      </c>
      <c r="G22" s="40">
        <v>0</v>
      </c>
      <c r="H22" s="40">
        <f>+'számolótábla,kitöltési segédlet'!J21+'számolótábla,kitöltési segédlet'!K21</f>
        <v>0</v>
      </c>
      <c r="I22" s="40">
        <f>+'számolótábla,kitöltési segédlet'!L21+'számolótábla,kitöltési segédlet'!M21</f>
        <v>0</v>
      </c>
      <c r="J22" s="40">
        <f>+'számolótábla,kitöltési segédlet'!N21+'számolótábla,kitöltési segédlet'!O21</f>
        <v>0</v>
      </c>
      <c r="K22" s="40">
        <f>+'számolótábla,kitöltési segédlet'!P21+'számolótábla,kitöltési segédlet'!Q21</f>
        <v>0</v>
      </c>
      <c r="L22" s="40">
        <f>+'számolótábla,kitöltési segédlet'!R21+'számolótábla,kitöltési segédlet'!S21</f>
        <v>0</v>
      </c>
      <c r="M22" s="57">
        <f>+'számolótábla,kitöltési segédlet'!T21+'számolótábla,kitöltési segédlet'!U21</f>
        <v>0</v>
      </c>
      <c r="N22" s="57">
        <f t="shared" si="0"/>
        <v>0</v>
      </c>
    </row>
    <row r="23" spans="1:14" ht="18.75" x14ac:dyDescent="0.3">
      <c r="A23" s="64"/>
      <c r="B23" s="20"/>
      <c r="C23" s="23" t="s">
        <v>20</v>
      </c>
      <c r="D23" s="37" t="s">
        <v>11</v>
      </c>
      <c r="E23" s="42"/>
      <c r="F23" s="40">
        <f>+'számolótábla,kitöltési segédlet'!F22+'számolótábla,kitöltési segédlet'!G22</f>
        <v>0</v>
      </c>
      <c r="G23" s="40">
        <f>+'számolótábla,kitöltési segédlet'!G22+'számolótábla,kitöltési segédlet'!J22</f>
        <v>0</v>
      </c>
      <c r="H23" s="40">
        <f>+'számolótábla,kitöltési segédlet'!J22+'számolótábla,kitöltési segédlet'!K22</f>
        <v>0</v>
      </c>
      <c r="I23" s="40">
        <f>+'számolótábla,kitöltési segédlet'!L22+'számolótábla,kitöltési segédlet'!M22</f>
        <v>0</v>
      </c>
      <c r="J23" s="40">
        <f>+'számolótábla,kitöltési segédlet'!N22+'számolótábla,kitöltési segédlet'!O22</f>
        <v>0</v>
      </c>
      <c r="K23" s="40">
        <f>+'számolótábla,kitöltési segédlet'!P22+'számolótábla,kitöltési segédlet'!Q22</f>
        <v>0</v>
      </c>
      <c r="L23" s="40">
        <f>+'számolótábla,kitöltési segédlet'!R22+'számolótábla,kitöltési segédlet'!S22</f>
        <v>0</v>
      </c>
      <c r="M23" s="57">
        <f>+'számolótábla,kitöltési segédlet'!T22+'számolótábla,kitöltési segédlet'!U22</f>
        <v>0</v>
      </c>
      <c r="N23" s="57">
        <f t="shared" si="0"/>
        <v>0</v>
      </c>
    </row>
    <row r="24" spans="1:14" ht="18.75" x14ac:dyDescent="0.3">
      <c r="A24" s="64"/>
      <c r="B24" s="20"/>
      <c r="C24" s="23" t="s">
        <v>6</v>
      </c>
      <c r="D24" s="37" t="s">
        <v>11</v>
      </c>
      <c r="E24" s="42"/>
      <c r="F24" s="40">
        <f>+'számolótábla,kitöltési segédlet'!F23+'számolótábla,kitöltési segédlet'!G23</f>
        <v>0</v>
      </c>
      <c r="G24" s="40">
        <f>+'számolótábla,kitöltési segédlet'!G23+'számolótábla,kitöltési segédlet'!J23</f>
        <v>0</v>
      </c>
      <c r="H24" s="40">
        <f>+'számolótábla,kitöltési segédlet'!J23+'számolótábla,kitöltési segédlet'!K23</f>
        <v>0</v>
      </c>
      <c r="I24" s="40">
        <f>+'számolótábla,kitöltési segédlet'!L23+'számolótábla,kitöltési segédlet'!M23</f>
        <v>0</v>
      </c>
      <c r="J24" s="40">
        <f>+'számolótábla,kitöltési segédlet'!N23+'számolótábla,kitöltési segédlet'!O23</f>
        <v>0</v>
      </c>
      <c r="K24" s="40">
        <f>+'számolótábla,kitöltési segédlet'!P23+'számolótábla,kitöltési segédlet'!Q23</f>
        <v>0</v>
      </c>
      <c r="L24" s="40">
        <f>+'számolótábla,kitöltési segédlet'!R23+'számolótábla,kitöltési segédlet'!S23</f>
        <v>0</v>
      </c>
      <c r="M24" s="57">
        <f>+'számolótábla,kitöltési segédlet'!T23+'számolótábla,kitöltési segédlet'!U23</f>
        <v>0</v>
      </c>
      <c r="N24" s="57">
        <f t="shared" si="0"/>
        <v>0</v>
      </c>
    </row>
    <row r="25" spans="1:14" ht="18.75" x14ac:dyDescent="0.3">
      <c r="A25" s="64"/>
      <c r="B25" s="20"/>
      <c r="C25" s="23" t="s">
        <v>7</v>
      </c>
      <c r="D25" s="37" t="s">
        <v>12</v>
      </c>
      <c r="E25" s="42" t="s">
        <v>30</v>
      </c>
      <c r="F25" s="40">
        <f>+'számolótábla,kitöltési segédlet'!F24+'számolótábla,kitöltési segédlet'!G24</f>
        <v>0</v>
      </c>
      <c r="G25" s="40">
        <f>+'számolótábla,kitöltési segédlet'!G24+'számolótábla,kitöltési segédlet'!J24</f>
        <v>0</v>
      </c>
      <c r="H25" s="40">
        <f>+'számolótábla,kitöltési segédlet'!J24+'számolótábla,kitöltési segédlet'!K24</f>
        <v>0</v>
      </c>
      <c r="I25" s="40">
        <v>0</v>
      </c>
      <c r="J25" s="40">
        <f>+'számolótábla,kitöltési segédlet'!N24+'számolótábla,kitöltési segédlet'!O24</f>
        <v>0</v>
      </c>
      <c r="K25" s="40">
        <f>+'számolótábla,kitöltési segédlet'!P24+'számolótábla,kitöltési segédlet'!Q24</f>
        <v>0</v>
      </c>
      <c r="L25" s="40">
        <f>+'számolótábla,kitöltési segédlet'!R24+'számolótábla,kitöltési segédlet'!S24</f>
        <v>0</v>
      </c>
      <c r="M25" s="57">
        <f>+'számolótábla,kitöltési segédlet'!T24+'számolótábla,kitöltési segédlet'!U24</f>
        <v>0</v>
      </c>
      <c r="N25" s="57">
        <f t="shared" si="0"/>
        <v>0</v>
      </c>
    </row>
    <row r="26" spans="1:14" ht="18.75" x14ac:dyDescent="0.3">
      <c r="A26" s="64"/>
      <c r="B26" s="20"/>
      <c r="C26" s="23" t="s">
        <v>7</v>
      </c>
      <c r="D26" s="37" t="s">
        <v>12</v>
      </c>
      <c r="E26" s="42"/>
      <c r="F26" s="40">
        <f>+'számolótábla,kitöltési segédlet'!F25+'számolótábla,kitöltési segédlet'!G25</f>
        <v>0</v>
      </c>
      <c r="G26" s="40">
        <f>+'számolótábla,kitöltési segédlet'!G25+'számolótábla,kitöltési segédlet'!J25</f>
        <v>0</v>
      </c>
      <c r="H26" s="40">
        <f>+'számolótábla,kitöltési segédlet'!J25+'számolótábla,kitöltési segédlet'!K25</f>
        <v>0</v>
      </c>
      <c r="I26" s="40">
        <f>+'számolótábla,kitöltési segédlet'!L25+'számolótábla,kitöltési segédlet'!M25</f>
        <v>0</v>
      </c>
      <c r="J26" s="40">
        <f>+'számolótábla,kitöltési segédlet'!N25+'számolótábla,kitöltési segédlet'!O25</f>
        <v>0</v>
      </c>
      <c r="K26" s="40">
        <f>+'számolótábla,kitöltési segédlet'!P25+'számolótábla,kitöltési segédlet'!Q25</f>
        <v>0</v>
      </c>
      <c r="L26" s="40">
        <f>+'számolótábla,kitöltési segédlet'!R25+'számolótábla,kitöltési segédlet'!S25</f>
        <v>0</v>
      </c>
      <c r="M26" s="57">
        <f>+'számolótábla,kitöltési segédlet'!T25+'számolótábla,kitöltési segédlet'!U25</f>
        <v>0</v>
      </c>
      <c r="N26" s="57">
        <f t="shared" si="0"/>
        <v>0</v>
      </c>
    </row>
    <row r="27" spans="1:14" ht="16.5" customHeight="1" thickBot="1" x14ac:dyDescent="0.35">
      <c r="A27" s="65"/>
      <c r="B27" s="21"/>
      <c r="C27" s="24" t="s">
        <v>7</v>
      </c>
      <c r="D27" s="39" t="s">
        <v>12</v>
      </c>
      <c r="E27" s="43"/>
      <c r="F27" s="40">
        <f>+'számolótábla,kitöltési segédlet'!F26+'számolótábla,kitöltési segédlet'!G26</f>
        <v>0</v>
      </c>
      <c r="G27" s="40">
        <f>+'számolótábla,kitöltési segédlet'!G26+'számolótábla,kitöltési segédlet'!J26</f>
        <v>0</v>
      </c>
      <c r="H27" s="40">
        <f>+'számolótábla,kitöltési segédlet'!J26+'számolótábla,kitöltési segédlet'!K26</f>
        <v>0</v>
      </c>
      <c r="I27" s="40">
        <f>+'számolótábla,kitöltési segédlet'!L26+'számolótábla,kitöltési segédlet'!M26</f>
        <v>0</v>
      </c>
      <c r="J27" s="40">
        <f>+'számolótábla,kitöltési segédlet'!N26+'számolótábla,kitöltési segédlet'!O26</f>
        <v>0</v>
      </c>
      <c r="K27" s="40">
        <f>+'számolótábla,kitöltési segédlet'!P26+'számolótábla,kitöltési segédlet'!Q26</f>
        <v>0</v>
      </c>
      <c r="L27" s="40">
        <f>+'számolótábla,kitöltési segédlet'!R26+'számolótábla,kitöltési segédlet'!S26</f>
        <v>0</v>
      </c>
      <c r="M27" s="57">
        <f>+'számolótábla,kitöltési segédlet'!T26+'számolótábla,kitöltési segédlet'!U26</f>
        <v>0</v>
      </c>
      <c r="N27" s="57">
        <f t="shared" si="0"/>
        <v>0</v>
      </c>
    </row>
    <row r="28" spans="1:14" ht="18.75" x14ac:dyDescent="0.3">
      <c r="A28" s="63" t="s">
        <v>14</v>
      </c>
      <c r="B28" s="19"/>
      <c r="C28" s="22" t="s">
        <v>20</v>
      </c>
      <c r="D28" s="36" t="s">
        <v>11</v>
      </c>
      <c r="E28" s="22"/>
      <c r="F28" s="40">
        <f>+'számolótábla,kitöltési segédlet'!F27+'számolótábla,kitöltési segédlet'!G27</f>
        <v>0</v>
      </c>
      <c r="G28" s="40">
        <f>+'számolótábla,kitöltési segédlet'!G27+'számolótábla,kitöltési segédlet'!J27</f>
        <v>0</v>
      </c>
      <c r="H28" s="40">
        <f>+'számolótábla,kitöltési segédlet'!J27+'számolótábla,kitöltési segédlet'!K27</f>
        <v>0</v>
      </c>
      <c r="I28" s="40">
        <f>+'számolótábla,kitöltési segédlet'!L27+'számolótábla,kitöltési segédlet'!M27</f>
        <v>0</v>
      </c>
      <c r="J28" s="40">
        <f>+'számolótábla,kitöltési segédlet'!N27+'számolótábla,kitöltési segédlet'!O27</f>
        <v>0</v>
      </c>
      <c r="K28" s="40">
        <f>+'számolótábla,kitöltési segédlet'!P27+'számolótábla,kitöltési segédlet'!Q27</f>
        <v>0</v>
      </c>
      <c r="L28" s="40">
        <f>+'számolótábla,kitöltési segédlet'!R27+'számolótábla,kitöltési segédlet'!S27</f>
        <v>0</v>
      </c>
      <c r="M28" s="57">
        <f>+'számolótábla,kitöltési segédlet'!T27+'számolótábla,kitöltési segédlet'!U27</f>
        <v>0</v>
      </c>
      <c r="N28" s="57">
        <f t="shared" si="0"/>
        <v>0</v>
      </c>
    </row>
    <row r="29" spans="1:14" ht="18.75" x14ac:dyDescent="0.3">
      <c r="A29" s="64"/>
      <c r="B29" s="20"/>
      <c r="C29" s="23" t="s">
        <v>20</v>
      </c>
      <c r="D29" s="37" t="s">
        <v>11</v>
      </c>
      <c r="E29" s="23"/>
      <c r="F29" s="40">
        <f>+'számolótábla,kitöltési segédlet'!F28+'számolótábla,kitöltési segédlet'!G28</f>
        <v>0</v>
      </c>
      <c r="G29" s="40">
        <f>+'számolótábla,kitöltési segédlet'!G28+'számolótábla,kitöltési segédlet'!J28</f>
        <v>0</v>
      </c>
      <c r="H29" s="40">
        <f>+'számolótábla,kitöltési segédlet'!J28+'számolótábla,kitöltési segédlet'!K28</f>
        <v>0</v>
      </c>
      <c r="I29" s="40">
        <f>+'számolótábla,kitöltési segédlet'!L28+'számolótábla,kitöltési segédlet'!M28</f>
        <v>0</v>
      </c>
      <c r="J29" s="40">
        <f>+'számolótábla,kitöltési segédlet'!N28+'számolótábla,kitöltési segédlet'!O28</f>
        <v>0</v>
      </c>
      <c r="K29" s="40">
        <f>+'számolótábla,kitöltési segédlet'!P28+'számolótábla,kitöltési segédlet'!Q28</f>
        <v>0</v>
      </c>
      <c r="L29" s="40">
        <f>+'számolótábla,kitöltési segédlet'!R28+'számolótábla,kitöltési segédlet'!S28</f>
        <v>0</v>
      </c>
      <c r="M29" s="57">
        <f>+'számolótábla,kitöltési segédlet'!T28+'számolótábla,kitöltési segédlet'!U28</f>
        <v>0</v>
      </c>
      <c r="N29" s="57">
        <f t="shared" si="0"/>
        <v>0</v>
      </c>
    </row>
    <row r="30" spans="1:14" ht="18.75" x14ac:dyDescent="0.3">
      <c r="A30" s="64"/>
      <c r="B30" s="20"/>
      <c r="C30" s="23" t="s">
        <v>20</v>
      </c>
      <c r="D30" s="37" t="s">
        <v>11</v>
      </c>
      <c r="E30" s="23"/>
      <c r="F30" s="40">
        <f>+'számolótábla,kitöltési segédlet'!F29+'számolótábla,kitöltési segédlet'!G29</f>
        <v>0</v>
      </c>
      <c r="G30" s="40">
        <f>+'számolótábla,kitöltési segédlet'!G29+'számolótábla,kitöltési segédlet'!J29</f>
        <v>0</v>
      </c>
      <c r="H30" s="40">
        <f>+'számolótábla,kitöltési segédlet'!J29+'számolótábla,kitöltési segédlet'!K29</f>
        <v>0</v>
      </c>
      <c r="I30" s="40">
        <f>+'számolótábla,kitöltési segédlet'!L29+'számolótábla,kitöltési segédlet'!M29</f>
        <v>0</v>
      </c>
      <c r="J30" s="40">
        <f>+'számolótábla,kitöltési segédlet'!N29+'számolótábla,kitöltési segédlet'!O29</f>
        <v>0</v>
      </c>
      <c r="K30" s="40">
        <f>+'számolótábla,kitöltési segédlet'!P29+'számolótábla,kitöltési segédlet'!Q29</f>
        <v>0</v>
      </c>
      <c r="L30" s="40">
        <f>+'számolótábla,kitöltési segédlet'!R29+'számolótábla,kitöltési segédlet'!S29</f>
        <v>0</v>
      </c>
      <c r="M30" s="57">
        <f>+'számolótábla,kitöltési segédlet'!T29+'számolótábla,kitöltési segédlet'!U29</f>
        <v>0</v>
      </c>
      <c r="N30" s="57">
        <f t="shared" si="0"/>
        <v>0</v>
      </c>
    </row>
    <row r="31" spans="1:14" ht="18.75" x14ac:dyDescent="0.3">
      <c r="A31" s="64"/>
      <c r="B31" s="20"/>
      <c r="C31" s="23" t="s">
        <v>20</v>
      </c>
      <c r="D31" s="37" t="s">
        <v>11</v>
      </c>
      <c r="E31" s="23"/>
      <c r="F31" s="40">
        <f>+'számolótábla,kitöltési segédlet'!F30+'számolótábla,kitöltési segédlet'!G30</f>
        <v>0</v>
      </c>
      <c r="G31" s="40">
        <f>+'számolótábla,kitöltési segédlet'!G30+'számolótábla,kitöltési segédlet'!J30</f>
        <v>0</v>
      </c>
      <c r="H31" s="40">
        <f>+'számolótábla,kitöltési segédlet'!J30+'számolótábla,kitöltési segédlet'!K30</f>
        <v>0</v>
      </c>
      <c r="I31" s="40">
        <f>+'számolótábla,kitöltési segédlet'!L30+'számolótábla,kitöltési segédlet'!M30</f>
        <v>0</v>
      </c>
      <c r="J31" s="40">
        <f>+'számolótábla,kitöltési segédlet'!N30+'számolótábla,kitöltési segédlet'!O30</f>
        <v>0</v>
      </c>
      <c r="K31" s="40">
        <f>+'számolótábla,kitöltési segédlet'!P30+'számolótábla,kitöltési segédlet'!Q30</f>
        <v>0</v>
      </c>
      <c r="L31" s="40">
        <f>+'számolótábla,kitöltési segédlet'!R30+'számolótábla,kitöltési segédlet'!S30</f>
        <v>0</v>
      </c>
      <c r="M31" s="57">
        <f>+'számolótábla,kitöltési segédlet'!T30+'számolótábla,kitöltési segédlet'!U30</f>
        <v>0</v>
      </c>
      <c r="N31" s="57">
        <f t="shared" si="0"/>
        <v>0</v>
      </c>
    </row>
    <row r="32" spans="1:14" ht="18.75" x14ac:dyDescent="0.3">
      <c r="A32" s="64"/>
      <c r="B32" s="20"/>
      <c r="C32" s="38" t="s">
        <v>20</v>
      </c>
      <c r="D32" s="37" t="s">
        <v>11</v>
      </c>
      <c r="E32" s="23"/>
      <c r="F32" s="40">
        <f>+'számolótábla,kitöltési segédlet'!F31+'számolótábla,kitöltési segédlet'!G31</f>
        <v>0</v>
      </c>
      <c r="G32" s="40">
        <f>+'számolótábla,kitöltési segédlet'!G31+'számolótábla,kitöltési segédlet'!J31</f>
        <v>0</v>
      </c>
      <c r="H32" s="40">
        <f>+'számolótábla,kitöltési segédlet'!J31+'számolótábla,kitöltési segédlet'!K31</f>
        <v>0</v>
      </c>
      <c r="I32" s="40">
        <f>+'számolótábla,kitöltési segédlet'!L31+'számolótábla,kitöltési segédlet'!M31</f>
        <v>0</v>
      </c>
      <c r="J32" s="40">
        <f>+'számolótábla,kitöltési segédlet'!N31+'számolótábla,kitöltési segédlet'!O31</f>
        <v>0</v>
      </c>
      <c r="K32" s="40">
        <f>+'számolótábla,kitöltési segédlet'!P31+'számolótábla,kitöltési segédlet'!Q31</f>
        <v>0</v>
      </c>
      <c r="L32" s="40">
        <f>+'számolótábla,kitöltési segédlet'!R31+'számolótábla,kitöltési segédlet'!S31</f>
        <v>0</v>
      </c>
      <c r="M32" s="57">
        <f>+'számolótábla,kitöltési segédlet'!T31+'számolótábla,kitöltési segédlet'!U31</f>
        <v>0</v>
      </c>
      <c r="N32" s="57">
        <f t="shared" si="0"/>
        <v>0</v>
      </c>
    </row>
    <row r="33" spans="1:14" ht="18.75" x14ac:dyDescent="0.3">
      <c r="A33" s="64"/>
      <c r="B33" s="20"/>
      <c r="C33" s="23" t="s">
        <v>7</v>
      </c>
      <c r="D33" s="37" t="s">
        <v>12</v>
      </c>
      <c r="E33" s="23"/>
      <c r="F33" s="40">
        <f>+'számolótábla,kitöltési segédlet'!F32+'számolótábla,kitöltési segédlet'!G32</f>
        <v>0</v>
      </c>
      <c r="G33" s="40">
        <f>+'számolótábla,kitöltési segédlet'!G32+'számolótábla,kitöltési segédlet'!J32</f>
        <v>0</v>
      </c>
      <c r="H33" s="40">
        <f>+'számolótábla,kitöltési segédlet'!J32+'számolótábla,kitöltési segédlet'!K32</f>
        <v>0</v>
      </c>
      <c r="I33" s="40">
        <f>+'számolótábla,kitöltési segédlet'!L32+'számolótábla,kitöltési segédlet'!M32</f>
        <v>0</v>
      </c>
      <c r="J33" s="40">
        <f>+'számolótábla,kitöltési segédlet'!N32+'számolótábla,kitöltési segédlet'!O32</f>
        <v>0</v>
      </c>
      <c r="K33" s="40">
        <f>+'számolótábla,kitöltési segédlet'!P32+'számolótábla,kitöltési segédlet'!Q32</f>
        <v>0</v>
      </c>
      <c r="L33" s="40">
        <f>+'számolótábla,kitöltési segédlet'!R32+'számolótábla,kitöltési segédlet'!S32</f>
        <v>0</v>
      </c>
      <c r="M33" s="57">
        <f>+'számolótábla,kitöltési segédlet'!T32+'számolótábla,kitöltési segédlet'!U32</f>
        <v>0</v>
      </c>
      <c r="N33" s="57">
        <f t="shared" si="0"/>
        <v>0</v>
      </c>
    </row>
    <row r="34" spans="1:14" ht="18.75" x14ac:dyDescent="0.3">
      <c r="A34" s="64"/>
      <c r="B34" s="20"/>
      <c r="C34" s="23" t="s">
        <v>7</v>
      </c>
      <c r="D34" s="37" t="s">
        <v>12</v>
      </c>
      <c r="E34" s="23"/>
      <c r="F34" s="40">
        <f>+'számolótábla,kitöltési segédlet'!F33+'számolótábla,kitöltési segédlet'!G33</f>
        <v>0</v>
      </c>
      <c r="G34" s="40">
        <f>+'számolótábla,kitöltési segédlet'!G33+'számolótábla,kitöltési segédlet'!J33</f>
        <v>0</v>
      </c>
      <c r="H34" s="40">
        <f>+'számolótábla,kitöltési segédlet'!J33+'számolótábla,kitöltési segédlet'!K33</f>
        <v>0</v>
      </c>
      <c r="I34" s="40">
        <f>+'számolótábla,kitöltési segédlet'!L33+'számolótábla,kitöltési segédlet'!M33</f>
        <v>0</v>
      </c>
      <c r="J34" s="40">
        <f>+'számolótábla,kitöltési segédlet'!N33+'számolótábla,kitöltési segédlet'!O33</f>
        <v>0</v>
      </c>
      <c r="K34" s="40">
        <f>+'számolótábla,kitöltési segédlet'!P33+'számolótábla,kitöltési segédlet'!Q33</f>
        <v>0</v>
      </c>
      <c r="L34" s="40">
        <f>+'számolótábla,kitöltési segédlet'!R33+'számolótábla,kitöltési segédlet'!S33</f>
        <v>0</v>
      </c>
      <c r="M34" s="57">
        <f>+'számolótábla,kitöltési segédlet'!T33+'számolótábla,kitöltési segédlet'!U33</f>
        <v>0</v>
      </c>
      <c r="N34" s="57">
        <f t="shared" si="0"/>
        <v>0</v>
      </c>
    </row>
    <row r="35" spans="1:14" ht="19.5" thickBot="1" x14ac:dyDescent="0.35">
      <c r="A35" s="65"/>
      <c r="B35" s="21"/>
      <c r="C35" s="24" t="s">
        <v>7</v>
      </c>
      <c r="D35" s="39" t="s">
        <v>12</v>
      </c>
      <c r="E35" s="24"/>
      <c r="F35" s="58">
        <f>+'számolótábla,kitöltési segédlet'!F34+'számolótábla,kitöltési segédlet'!G34</f>
        <v>0</v>
      </c>
      <c r="G35" s="58">
        <f>+'számolótábla,kitöltési segédlet'!G34+'számolótábla,kitöltési segédlet'!J34</f>
        <v>0</v>
      </c>
      <c r="H35" s="58">
        <f>+'számolótábla,kitöltési segédlet'!J34+'számolótábla,kitöltési segédlet'!K34</f>
        <v>0</v>
      </c>
      <c r="I35" s="58">
        <f>+'számolótábla,kitöltési segédlet'!L34+'számolótábla,kitöltési segédlet'!M34</f>
        <v>0</v>
      </c>
      <c r="J35" s="58">
        <f>+'számolótábla,kitöltési segédlet'!N34+'számolótábla,kitöltési segédlet'!O34</f>
        <v>0</v>
      </c>
      <c r="K35" s="58">
        <f>+'számolótábla,kitöltési segédlet'!P34+'számolótábla,kitöltési segédlet'!Q34</f>
        <v>0</v>
      </c>
      <c r="L35" s="58">
        <f>+'számolótábla,kitöltési segédlet'!R34+'számolótábla,kitöltési segédlet'!S34</f>
        <v>0</v>
      </c>
      <c r="M35" s="59">
        <f>+'számolótábla,kitöltési segédlet'!T34+'számolótábla,kitöltési segédlet'!U34</f>
        <v>0</v>
      </c>
      <c r="N35" s="57">
        <f t="shared" si="0"/>
        <v>0</v>
      </c>
    </row>
    <row r="36" spans="1:14" ht="19.5" thickBot="1" x14ac:dyDescent="0.35">
      <c r="C36" s="2" t="s">
        <v>5</v>
      </c>
      <c r="D36" s="2"/>
      <c r="E36" s="2"/>
      <c r="F36" s="1">
        <f t="shared" ref="F36:M36" si="1">SUM(F20:F35)</f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>
        <f t="shared" si="1"/>
        <v>0</v>
      </c>
      <c r="N36" s="35">
        <f>SUM(F36:M36)</f>
        <v>0</v>
      </c>
    </row>
    <row r="38" spans="1:14" s="25" customFormat="1" ht="21" x14ac:dyDescent="0.35">
      <c r="A38" s="25" t="s">
        <v>38</v>
      </c>
    </row>
    <row r="39" spans="1:14" s="30" customFormat="1" ht="28.5" x14ac:dyDescent="0.45">
      <c r="A39" s="50" t="s">
        <v>37</v>
      </c>
    </row>
  </sheetData>
  <mergeCells count="18">
    <mergeCell ref="I5:M5"/>
    <mergeCell ref="A5:B5"/>
    <mergeCell ref="J18:M18"/>
    <mergeCell ref="A4:N4"/>
    <mergeCell ref="F7:M7"/>
    <mergeCell ref="A20:A27"/>
    <mergeCell ref="A28:A35"/>
    <mergeCell ref="A7:B8"/>
    <mergeCell ref="A9:B11"/>
    <mergeCell ref="A12:B14"/>
    <mergeCell ref="C13:E13"/>
    <mergeCell ref="C14:E14"/>
    <mergeCell ref="C9:E9"/>
    <mergeCell ref="C10:E10"/>
    <mergeCell ref="C11:E11"/>
    <mergeCell ref="C7:E8"/>
    <mergeCell ref="C12:E12"/>
    <mergeCell ref="A6:M6"/>
  </mergeCells>
  <dataValidations count="2">
    <dataValidation type="list" allowBlank="1" showInputMessage="1" showErrorMessage="1" sqref="E20:E35" xr:uid="{00000000-0002-0000-0000-000000000000}">
      <formula1>$E$1:$E$3</formula1>
    </dataValidation>
    <dataValidation type="list" allowBlank="1" showInputMessage="1" showErrorMessage="1" sqref="B20:B35" xr:uid="{00000000-0002-0000-0000-000001000000}">
      <formula1>Tevékenység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W35"/>
  <sheetViews>
    <sheetView topLeftCell="A18" workbookViewId="0">
      <selection activeCell="E28" sqref="E28"/>
    </sheetView>
  </sheetViews>
  <sheetFormatPr defaultRowHeight="15" x14ac:dyDescent="0.25"/>
  <cols>
    <col min="1" max="1" width="12" customWidth="1"/>
    <col min="2" max="2" width="13.28515625" customWidth="1"/>
    <col min="3" max="3" width="34.85546875" customWidth="1"/>
    <col min="4" max="4" width="36.5703125" bestFit="1" customWidth="1"/>
    <col min="5" max="5" width="53.85546875" customWidth="1"/>
    <col min="6" max="6" width="16.42578125" customWidth="1"/>
    <col min="7" max="10" width="16.140625" customWidth="1"/>
    <col min="11" max="11" width="15" customWidth="1"/>
    <col min="12" max="12" width="17.42578125" customWidth="1"/>
    <col min="13" max="14" width="15.7109375" customWidth="1"/>
    <col min="15" max="15" width="17.42578125" bestFit="1" customWidth="1"/>
    <col min="16" max="16" width="17.42578125" customWidth="1"/>
    <col min="17" max="17" width="19.7109375" bestFit="1" customWidth="1"/>
    <col min="18" max="18" width="19.7109375" customWidth="1"/>
    <col min="19" max="19" width="18" customWidth="1"/>
    <col min="20" max="20" width="17.5703125" customWidth="1"/>
    <col min="21" max="22" width="18" bestFit="1" customWidth="1"/>
  </cols>
  <sheetData>
    <row r="2" spans="1:11" ht="15.75" x14ac:dyDescent="0.25">
      <c r="A2" s="11" t="s">
        <v>28</v>
      </c>
    </row>
    <row r="3" spans="1:11" ht="15.75" thickBot="1" x14ac:dyDescent="0.3">
      <c r="A3" s="14" t="s">
        <v>36</v>
      </c>
    </row>
    <row r="4" spans="1:11" ht="15.75" thickBot="1" x14ac:dyDescent="0.3">
      <c r="A4" t="s">
        <v>10</v>
      </c>
      <c r="D4" s="18">
        <v>300000</v>
      </c>
    </row>
    <row r="5" spans="1:11" x14ac:dyDescent="0.25">
      <c r="A5" t="s">
        <v>39</v>
      </c>
      <c r="D5" s="12">
        <f>+D4*0.13</f>
        <v>39000</v>
      </c>
    </row>
    <row r="6" spans="1:11" x14ac:dyDescent="0.25">
      <c r="A6" s="109" t="s">
        <v>9</v>
      </c>
      <c r="D6" s="13">
        <f>+D4+D5</f>
        <v>339000</v>
      </c>
    </row>
    <row r="8" spans="1:11" ht="15.75" x14ac:dyDescent="0.25">
      <c r="A8" s="11" t="s">
        <v>23</v>
      </c>
    </row>
    <row r="9" spans="1:11" ht="15.75" thickBot="1" x14ac:dyDescent="0.3">
      <c r="A9" s="14" t="s">
        <v>24</v>
      </c>
    </row>
    <row r="10" spans="1:11" ht="15.75" thickBot="1" x14ac:dyDescent="0.3">
      <c r="A10" t="s">
        <v>10</v>
      </c>
      <c r="D10" s="18">
        <v>300000</v>
      </c>
    </row>
    <row r="11" spans="1:11" x14ac:dyDescent="0.25">
      <c r="A11" t="s">
        <v>39</v>
      </c>
      <c r="D11" s="12">
        <f>+D10*0.9*0.13</f>
        <v>35100</v>
      </c>
    </row>
    <row r="12" spans="1:11" x14ac:dyDescent="0.25">
      <c r="A12" s="109" t="s">
        <v>9</v>
      </c>
      <c r="D12" s="13">
        <f>+D10+D11</f>
        <v>335100</v>
      </c>
    </row>
    <row r="14" spans="1:11" ht="45.6" customHeight="1" x14ac:dyDescent="0.25">
      <c r="F14" s="96" t="s">
        <v>40</v>
      </c>
      <c r="G14" s="96"/>
      <c r="H14" s="96"/>
      <c r="I14" s="96"/>
      <c r="J14" s="96"/>
      <c r="K14" s="96"/>
    </row>
    <row r="16" spans="1:11" ht="15.75" thickBot="1" x14ac:dyDescent="0.3"/>
    <row r="17" spans="1:23" ht="19.5" thickBot="1" x14ac:dyDescent="0.35">
      <c r="F17" s="97" t="s">
        <v>48</v>
      </c>
      <c r="G17" s="98"/>
      <c r="H17" s="97" t="s">
        <v>15</v>
      </c>
      <c r="I17" s="98"/>
      <c r="J17" s="94" t="s">
        <v>16</v>
      </c>
      <c r="K17" s="99"/>
      <c r="L17" s="94" t="s">
        <v>41</v>
      </c>
      <c r="M17" s="95"/>
      <c r="N17" s="94" t="s">
        <v>42</v>
      </c>
      <c r="O17" s="95"/>
      <c r="P17" s="94" t="s">
        <v>43</v>
      </c>
      <c r="Q17" s="95"/>
      <c r="R17" s="94" t="s">
        <v>44</v>
      </c>
      <c r="S17" s="95"/>
      <c r="T17" s="94" t="s">
        <v>45</v>
      </c>
      <c r="U17" s="95"/>
    </row>
    <row r="18" spans="1:23" ht="92.25" thickBot="1" x14ac:dyDescent="0.4">
      <c r="A18" s="25"/>
      <c r="F18" s="46" t="s">
        <v>25</v>
      </c>
      <c r="G18" s="46" t="s">
        <v>27</v>
      </c>
      <c r="H18" s="46" t="s">
        <v>25</v>
      </c>
      <c r="I18" s="46" t="s">
        <v>27</v>
      </c>
      <c r="J18" s="46" t="s">
        <v>25</v>
      </c>
      <c r="K18" s="46" t="s">
        <v>26</v>
      </c>
      <c r="L18" s="46" t="s">
        <v>25</v>
      </c>
      <c r="M18" s="46" t="s">
        <v>26</v>
      </c>
      <c r="N18" s="46" t="s">
        <v>25</v>
      </c>
      <c r="O18" s="46" t="s">
        <v>26</v>
      </c>
      <c r="P18" s="46" t="s">
        <v>25</v>
      </c>
      <c r="Q18" s="46" t="s">
        <v>26</v>
      </c>
      <c r="R18" s="46" t="s">
        <v>25</v>
      </c>
      <c r="S18" s="46" t="s">
        <v>26</v>
      </c>
      <c r="T18" s="46" t="s">
        <v>25</v>
      </c>
      <c r="U18" s="46" t="s">
        <v>26</v>
      </c>
      <c r="V18" s="49" t="s">
        <v>35</v>
      </c>
      <c r="W18" s="48"/>
    </row>
    <row r="19" spans="1:23" ht="18.75" x14ac:dyDescent="0.25">
      <c r="A19" s="110" t="s">
        <v>14</v>
      </c>
      <c r="B19" s="111"/>
      <c r="C19" s="112" t="s">
        <v>20</v>
      </c>
      <c r="D19" s="113" t="s">
        <v>32</v>
      </c>
      <c r="E19" s="112" t="s">
        <v>29</v>
      </c>
      <c r="F19" s="114">
        <v>300000</v>
      </c>
      <c r="G19" s="115">
        <f>+F19*0.13</f>
        <v>39000</v>
      </c>
      <c r="H19" s="114">
        <v>300000</v>
      </c>
      <c r="I19" s="115">
        <f>+H19*0.13</f>
        <v>39000</v>
      </c>
      <c r="J19" s="115">
        <v>300000</v>
      </c>
      <c r="K19" s="115">
        <f>+J19*0.13</f>
        <v>39000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>
        <f t="shared" ref="V19:V34" si="0">SUM(F19:U19)</f>
        <v>1017000</v>
      </c>
    </row>
    <row r="20" spans="1:23" ht="37.5" x14ac:dyDescent="0.25">
      <c r="A20" s="116"/>
      <c r="B20" s="117"/>
      <c r="C20" s="118" t="s">
        <v>20</v>
      </c>
      <c r="D20" s="119" t="s">
        <v>33</v>
      </c>
      <c r="E20" s="120" t="s">
        <v>31</v>
      </c>
      <c r="F20" s="114">
        <v>200000</v>
      </c>
      <c r="G20" s="115">
        <f>+F20*0.9*0.13</f>
        <v>23400</v>
      </c>
      <c r="H20" s="114">
        <v>200000</v>
      </c>
      <c r="I20" s="115">
        <f>+H20*0.9*0.13</f>
        <v>23400</v>
      </c>
      <c r="J20" s="115">
        <v>200000</v>
      </c>
      <c r="K20" s="115">
        <f>+J20*0.9*0.13</f>
        <v>23400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>
        <f t="shared" si="0"/>
        <v>670200</v>
      </c>
    </row>
    <row r="21" spans="1:23" ht="18.75" x14ac:dyDescent="0.25">
      <c r="A21" s="116"/>
      <c r="B21" s="117"/>
      <c r="C21" s="118" t="s">
        <v>20</v>
      </c>
      <c r="D21" s="121" t="s">
        <v>11</v>
      </c>
      <c r="E21" s="118"/>
      <c r="F21" s="114"/>
      <c r="G21" s="115"/>
      <c r="H21" s="114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>
        <f t="shared" si="0"/>
        <v>0</v>
      </c>
    </row>
    <row r="22" spans="1:23" ht="18.75" x14ac:dyDescent="0.25">
      <c r="A22" s="116"/>
      <c r="B22" s="117"/>
      <c r="C22" s="118" t="s">
        <v>20</v>
      </c>
      <c r="D22" s="121" t="s">
        <v>11</v>
      </c>
      <c r="E22" s="118"/>
      <c r="F22" s="114"/>
      <c r="G22" s="115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>
        <f t="shared" si="0"/>
        <v>0</v>
      </c>
    </row>
    <row r="23" spans="1:23" ht="18.75" x14ac:dyDescent="0.25">
      <c r="A23" s="116"/>
      <c r="B23" s="117"/>
      <c r="C23" s="118" t="s">
        <v>6</v>
      </c>
      <c r="D23" s="121" t="s">
        <v>11</v>
      </c>
      <c r="E23" s="118"/>
      <c r="F23" s="114"/>
      <c r="G23" s="115"/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>
        <f t="shared" si="0"/>
        <v>0</v>
      </c>
    </row>
    <row r="24" spans="1:23" ht="18.75" x14ac:dyDescent="0.25">
      <c r="A24" s="116"/>
      <c r="B24" s="117"/>
      <c r="C24" s="118" t="s">
        <v>7</v>
      </c>
      <c r="D24" s="119" t="s">
        <v>34</v>
      </c>
      <c r="E24" s="118" t="s">
        <v>30</v>
      </c>
      <c r="F24" s="114"/>
      <c r="G24" s="115"/>
      <c r="H24" s="114"/>
      <c r="I24" s="115"/>
      <c r="J24" s="115"/>
      <c r="K24" s="115"/>
      <c r="L24" s="115">
        <v>500000</v>
      </c>
      <c r="M24" s="115">
        <f>+L24*0.27</f>
        <v>135000</v>
      </c>
      <c r="N24" s="115"/>
      <c r="O24" s="115"/>
      <c r="P24" s="115"/>
      <c r="Q24" s="115"/>
      <c r="R24" s="115"/>
      <c r="S24" s="115"/>
      <c r="T24" s="115"/>
      <c r="U24" s="115"/>
      <c r="V24" s="115">
        <f t="shared" si="0"/>
        <v>635000</v>
      </c>
    </row>
    <row r="25" spans="1:23" ht="18.75" x14ac:dyDescent="0.25">
      <c r="A25" s="116"/>
      <c r="B25" s="117"/>
      <c r="C25" s="118" t="s">
        <v>7</v>
      </c>
      <c r="D25" s="121" t="s">
        <v>12</v>
      </c>
      <c r="E25" s="118"/>
      <c r="F25" s="114"/>
      <c r="G25" s="115"/>
      <c r="H25" s="11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>
        <f t="shared" si="0"/>
        <v>0</v>
      </c>
    </row>
    <row r="26" spans="1:23" ht="19.5" thickBot="1" x14ac:dyDescent="0.3">
      <c r="A26" s="122"/>
      <c r="B26" s="123"/>
      <c r="C26" s="124" t="s">
        <v>7</v>
      </c>
      <c r="D26" s="125" t="s">
        <v>12</v>
      </c>
      <c r="E26" s="118"/>
      <c r="F26" s="114"/>
      <c r="G26" s="115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>
        <f t="shared" si="0"/>
        <v>0</v>
      </c>
    </row>
    <row r="27" spans="1:23" ht="18.75" x14ac:dyDescent="0.25">
      <c r="A27" s="110" t="s">
        <v>14</v>
      </c>
      <c r="B27" s="111"/>
      <c r="C27" s="112" t="s">
        <v>20</v>
      </c>
      <c r="D27" s="126" t="s">
        <v>11</v>
      </c>
      <c r="E27" s="118"/>
      <c r="F27" s="114"/>
      <c r="G27" s="115"/>
      <c r="H27" s="114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>
        <f t="shared" si="0"/>
        <v>0</v>
      </c>
    </row>
    <row r="28" spans="1:23" ht="18.75" x14ac:dyDescent="0.25">
      <c r="A28" s="116"/>
      <c r="B28" s="117"/>
      <c r="C28" s="118" t="s">
        <v>20</v>
      </c>
      <c r="D28" s="121" t="s">
        <v>11</v>
      </c>
      <c r="E28" s="118"/>
      <c r="F28" s="114"/>
      <c r="G28" s="115"/>
      <c r="H28" s="114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>
        <f t="shared" si="0"/>
        <v>0</v>
      </c>
    </row>
    <row r="29" spans="1:23" ht="18.75" x14ac:dyDescent="0.25">
      <c r="A29" s="116"/>
      <c r="B29" s="117"/>
      <c r="C29" s="118" t="s">
        <v>20</v>
      </c>
      <c r="D29" s="121" t="s">
        <v>11</v>
      </c>
      <c r="E29" s="118"/>
      <c r="F29" s="114"/>
      <c r="G29" s="115"/>
      <c r="H29" s="11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>
        <f t="shared" si="0"/>
        <v>0</v>
      </c>
    </row>
    <row r="30" spans="1:23" ht="18.75" x14ac:dyDescent="0.25">
      <c r="A30" s="116"/>
      <c r="B30" s="117"/>
      <c r="C30" s="118" t="s">
        <v>20</v>
      </c>
      <c r="D30" s="121" t="s">
        <v>11</v>
      </c>
      <c r="E30" s="118"/>
      <c r="F30" s="114"/>
      <c r="G30" s="115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>
        <f t="shared" si="0"/>
        <v>0</v>
      </c>
    </row>
    <row r="31" spans="1:23" ht="18.75" x14ac:dyDescent="0.25">
      <c r="A31" s="116"/>
      <c r="B31" s="117"/>
      <c r="C31" s="127" t="s">
        <v>20</v>
      </c>
      <c r="D31" s="121" t="s">
        <v>11</v>
      </c>
      <c r="E31" s="118"/>
      <c r="F31" s="114"/>
      <c r="G31" s="115"/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>
        <f t="shared" si="0"/>
        <v>0</v>
      </c>
    </row>
    <row r="32" spans="1:23" ht="18.75" x14ac:dyDescent="0.25">
      <c r="A32" s="116"/>
      <c r="B32" s="117"/>
      <c r="C32" s="118" t="s">
        <v>7</v>
      </c>
      <c r="D32" s="121" t="s">
        <v>12</v>
      </c>
      <c r="E32" s="118"/>
      <c r="F32" s="114"/>
      <c r="G32" s="115"/>
      <c r="H32" s="114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>
        <f t="shared" si="0"/>
        <v>0</v>
      </c>
    </row>
    <row r="33" spans="1:22" ht="18.75" x14ac:dyDescent="0.25">
      <c r="A33" s="116"/>
      <c r="B33" s="117"/>
      <c r="C33" s="118" t="s">
        <v>7</v>
      </c>
      <c r="D33" s="121" t="s">
        <v>12</v>
      </c>
      <c r="E33" s="118"/>
      <c r="F33" s="114"/>
      <c r="G33" s="115"/>
      <c r="H33" s="114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>
        <f t="shared" si="0"/>
        <v>0</v>
      </c>
    </row>
    <row r="34" spans="1:22" ht="19.5" thickBot="1" x14ac:dyDescent="0.3">
      <c r="A34" s="122"/>
      <c r="B34" s="123"/>
      <c r="C34" s="124" t="s">
        <v>7</v>
      </c>
      <c r="D34" s="125" t="s">
        <v>12</v>
      </c>
      <c r="E34" s="124"/>
      <c r="F34" s="114"/>
      <c r="G34" s="115"/>
      <c r="H34" s="114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>
        <f t="shared" si="0"/>
        <v>0</v>
      </c>
    </row>
    <row r="35" spans="1:22" ht="19.5" thickBot="1" x14ac:dyDescent="0.35">
      <c r="C35" s="2" t="s">
        <v>5</v>
      </c>
      <c r="D35" s="2"/>
      <c r="E35" s="2"/>
      <c r="F35" s="47">
        <f>SUM(F19:F34)</f>
        <v>500000</v>
      </c>
      <c r="G35" s="47">
        <f t="shared" ref="G35:U35" si="1">SUM(G19:G34)</f>
        <v>62400</v>
      </c>
      <c r="H35" s="47">
        <f>SUM(H19:H34)</f>
        <v>500000</v>
      </c>
      <c r="I35" s="47">
        <f t="shared" ref="I35" si="2">SUM(I19:I34)</f>
        <v>62400</v>
      </c>
      <c r="J35" s="47">
        <f t="shared" si="1"/>
        <v>500000</v>
      </c>
      <c r="K35" s="47">
        <f t="shared" si="1"/>
        <v>62400</v>
      </c>
      <c r="L35" s="47">
        <f t="shared" si="1"/>
        <v>500000</v>
      </c>
      <c r="M35" s="47">
        <f t="shared" si="1"/>
        <v>135000</v>
      </c>
      <c r="N35" s="47">
        <f t="shared" si="1"/>
        <v>0</v>
      </c>
      <c r="O35" s="47">
        <f t="shared" si="1"/>
        <v>0</v>
      </c>
      <c r="P35" s="47">
        <f t="shared" si="1"/>
        <v>0</v>
      </c>
      <c r="Q35" s="47">
        <f t="shared" si="1"/>
        <v>0</v>
      </c>
      <c r="R35" s="47">
        <f t="shared" si="1"/>
        <v>0</v>
      </c>
      <c r="S35" s="47">
        <f t="shared" si="1"/>
        <v>0</v>
      </c>
      <c r="T35" s="47">
        <f t="shared" si="1"/>
        <v>0</v>
      </c>
      <c r="U35" s="47">
        <f t="shared" si="1"/>
        <v>0</v>
      </c>
      <c r="V35" s="47">
        <f>SUM(V19:V34)</f>
        <v>2322200</v>
      </c>
    </row>
  </sheetData>
  <mergeCells count="11">
    <mergeCell ref="P17:Q17"/>
    <mergeCell ref="R17:S17"/>
    <mergeCell ref="T17:U17"/>
    <mergeCell ref="H17:I17"/>
    <mergeCell ref="L17:M17"/>
    <mergeCell ref="N17:O17"/>
    <mergeCell ref="F14:K14"/>
    <mergeCell ref="A19:A26"/>
    <mergeCell ref="A27:A34"/>
    <mergeCell ref="F17:G17"/>
    <mergeCell ref="J17:K17"/>
  </mergeCells>
  <dataValidations count="1">
    <dataValidation type="list" allowBlank="1" showInputMessage="1" showErrorMessage="1" sqref="B19:B34" xr:uid="{00000000-0002-0000-0100-000000000000}">
      <formula1>Tevékenység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'Pénzügyi terv'!$E$1:$E$3</xm:f>
          </x14:formula1>
          <xm:sqref>E19:E34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Pénzügyi terv</vt:lpstr>
      <vt:lpstr>számolótábla,kitöltési segédlet</vt:lpstr>
      <vt:lpstr>'Pénzügyi terv'!Nyomtatási_terület</vt:lpstr>
      <vt:lpstr>Tevékenység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Koppány Enikő</dc:creator>
  <cp:lastModifiedBy>Kiss Zsolt Péter</cp:lastModifiedBy>
  <cp:lastPrinted>2022-10-01T13:09:22Z</cp:lastPrinted>
  <dcterms:created xsi:type="dcterms:W3CDTF">2020-03-13T07:46:11Z</dcterms:created>
  <dcterms:modified xsi:type="dcterms:W3CDTF">2022-10-01T13:16:16Z</dcterms:modified>
</cp:coreProperties>
</file>